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<sst xmlns="http://schemas.openxmlformats.org/spreadsheetml/2006/main" count="83" uniqueCount="82">
  <si>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</si>
  <si>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</si>
  <si>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</si>
  <si>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</si>
  <si>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</si>
  <si>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</si>
  <si>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</si>
  <si>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</si>
  <si>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</si>
  <si>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</si>
  <si>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</si>
  <si>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</si>
  <si>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INCOME:</t>
  </si>
  <si>
    <t>Wheat Sales</t>
  </si>
  <si>
    <t>Barley Sales</t>
  </si>
  <si>
    <t>Other Crop Sales 1</t>
  </si>
  <si>
    <t>Other Crop Sales 2</t>
  </si>
  <si>
    <t>Other Crop Sales 3</t>
  </si>
  <si>
    <t>Wool Sales</t>
  </si>
  <si>
    <t>Sheep Sales</t>
  </si>
  <si>
    <t>Cattle Sales</t>
  </si>
  <si>
    <t>Other Farm Income</t>
  </si>
  <si>
    <t>Off-Farm Income</t>
  </si>
  <si>
    <t>TOTAL INCOME</t>
  </si>
  <si>
    <t>EXPENSES</t>
  </si>
  <si>
    <t>Seed</t>
  </si>
  <si>
    <t>Chemicals</t>
  </si>
  <si>
    <t>Fertiliser</t>
  </si>
  <si>
    <t>Contract Services</t>
  </si>
  <si>
    <t>Animal Health</t>
  </si>
  <si>
    <t>Crop Contract Services</t>
  </si>
  <si>
    <t>Irrigation &amp; Water</t>
  </si>
  <si>
    <t>R&amp;M Plant &amp; Machinery</t>
  </si>
  <si>
    <t>R&amp;M Structures</t>
  </si>
  <si>
    <t>Fuel &amp; Lubricants</t>
  </si>
  <si>
    <t>Casual Labour</t>
  </si>
  <si>
    <t>Permanent Labour</t>
  </si>
  <si>
    <t>Accountancy</t>
  </si>
  <si>
    <t>Electricity &amp; Gas</t>
  </si>
  <si>
    <t>Administration</t>
  </si>
  <si>
    <t>Phone &amp; Post</t>
  </si>
  <si>
    <t>Rates &amp; Rents</t>
  </si>
  <si>
    <t>Other Admin</t>
  </si>
  <si>
    <t>TOTAL EXPENSES</t>
  </si>
  <si>
    <t>Overdraft Interest</t>
  </si>
  <si>
    <t>Other Interest</t>
  </si>
  <si>
    <t>Leases &amp; HP</t>
  </si>
  <si>
    <t>Other Finance</t>
  </si>
  <si>
    <t>TOTAL FINANCE</t>
  </si>
  <si>
    <t>CAPITAL</t>
  </si>
  <si>
    <t>Fodder</t>
  </si>
  <si>
    <t>Livestock Purchases</t>
  </si>
  <si>
    <t>Plant &amp; Equipment</t>
  </si>
  <si>
    <t>Land &amp; Improvements</t>
  </si>
  <si>
    <t>Investments</t>
  </si>
  <si>
    <t>TOTAL CAPITAL</t>
  </si>
  <si>
    <t>CASHFLOW</t>
  </si>
  <si>
    <t>NON-CASH COSTS</t>
  </si>
  <si>
    <t>Depreciation</t>
  </si>
  <si>
    <t>Change in Stock Inventory</t>
  </si>
  <si>
    <t>Change in Grain Inventory</t>
  </si>
  <si>
    <t>Change in Other Capital</t>
  </si>
  <si>
    <t>Debt Repayment</t>
  </si>
  <si>
    <t>Drawings &amp; Dividends</t>
  </si>
  <si>
    <t>NET PROFIT</t>
  </si>
  <si>
    <t>Farm Income</t>
  </si>
  <si>
    <t>Variable Costs</t>
  </si>
  <si>
    <t>Overheads</t>
  </si>
  <si>
    <t>Finance</t>
  </si>
  <si>
    <t>Capital</t>
  </si>
  <si>
    <t>Non-Cash</t>
  </si>
  <si>
    <t>Bank Open</t>
  </si>
  <si>
    <t>Bank Close</t>
  </si>
  <si>
    <t>Other Non-Cash</t>
  </si>
  <si>
    <t>Taxation</t>
  </si>
  <si>
    <t>TOTAL</t>
  </si>
  <si>
    <t>Credit Interest</t>
  </si>
  <si>
    <t>Overdraft Credit Income</t>
  </si>
  <si>
    <t>Farm Name:</t>
  </si>
  <si>
    <t>Date:</t>
  </si>
  <si>
    <t>Your Farm</t>
  </si>
  <si>
    <t>Simple Farm Budget 2006/07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</si>
</sst>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 &quot;$&quot;* #,##0.0_ ;_ &quot;$&quot;* \-#,##0.0_ ;_ &quot;$&quot;* &quot;-&quot;??_ ;_ @_ "/>
    <numFmt numFmtId="173" formatCode="_ &quot;$&quot;* #,##0_ ;_ &quot;$&quot;* \-#,##0_ ;_ &quot;$&quot;* &quot;-&quot;??_ ;_ @_ "/>
    <numFmt numFmtId="174" formatCode="0.0%"/>
    <numFmt numFmtId="175" formatCode="[$-409]dddd\,\ mmmm\ dd\,\ yyyy"/>
    <numFmt numFmtId="176" formatCode="mm/dd/yy;@"/>
  </numFmts>
  <fonts count="9">
    <font>
      <sz val="10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73" fontId="0" fillId="0" borderId="1" xfId="17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3" fontId="0" fillId="0" borderId="0" xfId="17" applyNumberFormat="1" applyBorder="1" applyAlignment="1">
      <alignment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173" fontId="4" fillId="2" borderId="5" xfId="17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173" fontId="4" fillId="3" borderId="5" xfId="17" applyNumberFormat="1" applyFont="1" applyFill="1" applyBorder="1" applyAlignment="1">
      <alignment/>
    </xf>
    <xf numFmtId="0" fontId="4" fillId="0" borderId="6" xfId="0" applyFont="1" applyBorder="1" applyAlignment="1">
      <alignment/>
    </xf>
    <xf numFmtId="173" fontId="4" fillId="0" borderId="6" xfId="17" applyNumberFormat="1" applyFont="1" applyBorder="1" applyAlignment="1">
      <alignment/>
    </xf>
    <xf numFmtId="173" fontId="4" fillId="3" borderId="7" xfId="17" applyNumberFormat="1" applyFont="1" applyFill="1" applyBorder="1" applyAlignment="1">
      <alignment/>
    </xf>
    <xf numFmtId="173" fontId="4" fillId="2" borderId="7" xfId="17" applyNumberFormat="1" applyFont="1" applyFill="1" applyBorder="1" applyAlignment="1">
      <alignment/>
    </xf>
    <xf numFmtId="173" fontId="4" fillId="0" borderId="8" xfId="17" applyNumberFormat="1" applyFont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173" fontId="4" fillId="4" borderId="5" xfId="17" applyNumberFormat="1" applyFont="1" applyFill="1" applyBorder="1" applyAlignment="1">
      <alignment/>
    </xf>
    <xf numFmtId="173" fontId="4" fillId="4" borderId="7" xfId="17" applyNumberFormat="1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173" fontId="4" fillId="5" borderId="5" xfId="17" applyNumberFormat="1" applyFont="1" applyFill="1" applyBorder="1" applyAlignment="1">
      <alignment/>
    </xf>
    <xf numFmtId="173" fontId="4" fillId="5" borderId="7" xfId="17" applyNumberFormat="1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173" fontId="4" fillId="6" borderId="0" xfId="17" applyNumberFormat="1" applyFont="1" applyFill="1" applyBorder="1" applyAlignment="1">
      <alignment/>
    </xf>
    <xf numFmtId="173" fontId="4" fillId="6" borderId="6" xfId="17" applyNumberFormat="1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6" fillId="7" borderId="5" xfId="0" applyFont="1" applyFill="1" applyBorder="1" applyAlignment="1">
      <alignment/>
    </xf>
    <xf numFmtId="173" fontId="4" fillId="7" borderId="5" xfId="17" applyNumberFormat="1" applyFont="1" applyFill="1" applyBorder="1" applyAlignment="1">
      <alignment/>
    </xf>
    <xf numFmtId="173" fontId="4" fillId="7" borderId="7" xfId="17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 horizontal="center"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4" fillId="8" borderId="7" xfId="0" applyFont="1" applyFill="1" applyBorder="1" applyAlignment="1">
      <alignment/>
    </xf>
    <xf numFmtId="10" fontId="0" fillId="0" borderId="0" xfId="19" applyNumberFormat="1" applyAlignment="1">
      <alignment/>
    </xf>
    <xf numFmtId="0" fontId="3" fillId="9" borderId="9" xfId="0" applyFont="1" applyFill="1" applyBorder="1" applyAlignment="1">
      <alignment horizontal="center" vertical="center" textRotation="90"/>
    </xf>
    <xf numFmtId="0" fontId="3" fillId="9" borderId="10" xfId="0" applyFont="1" applyFill="1" applyBorder="1" applyAlignment="1">
      <alignment horizontal="center" vertical="center" textRotation="90"/>
    </xf>
    <xf numFmtId="0" fontId="3" fillId="9" borderId="11" xfId="0" applyFont="1" applyFill="1" applyBorder="1" applyAlignment="1">
      <alignment horizontal="center" vertical="center" textRotation="90"/>
    </xf>
    <xf numFmtId="0" fontId="2" fillId="10" borderId="9" xfId="0" applyFont="1" applyFill="1" applyBorder="1" applyAlignment="1">
      <alignment horizontal="center" vertical="center" textRotation="90"/>
    </xf>
    <xf numFmtId="0" fontId="2" fillId="10" borderId="10" xfId="0" applyFont="1" applyFill="1" applyBorder="1" applyAlignment="1">
      <alignment horizontal="center" vertical="center" textRotation="90"/>
    </xf>
    <xf numFmtId="0" fontId="2" fillId="10" borderId="11" xfId="0" applyFont="1" applyFill="1" applyBorder="1" applyAlignment="1">
      <alignment horizontal="center" vertical="center" textRotation="90"/>
    </xf>
    <xf numFmtId="0" fontId="7" fillId="11" borderId="9" xfId="0" applyFont="1" applyFill="1" applyBorder="1" applyAlignment="1">
      <alignment horizontal="center" vertical="center" textRotation="90"/>
    </xf>
    <xf numFmtId="0" fontId="7" fillId="11" borderId="10" xfId="0" applyFont="1" applyFill="1" applyBorder="1" applyAlignment="1">
      <alignment horizontal="center" vertical="center" textRotation="90"/>
    </xf>
    <xf numFmtId="0" fontId="7" fillId="11" borderId="11" xfId="0" applyFont="1" applyFill="1" applyBorder="1" applyAlignment="1">
      <alignment horizontal="center" vertical="center" textRotation="90"/>
    </xf>
    <xf numFmtId="0" fontId="2" fillId="7" borderId="12" xfId="0" applyFont="1" applyFill="1" applyBorder="1" applyAlignment="1">
      <alignment horizontal="center" vertical="center" textRotation="90"/>
    </xf>
    <xf numFmtId="0" fontId="2" fillId="7" borderId="2" xfId="0" applyFont="1" applyFill="1" applyBorder="1" applyAlignment="1">
      <alignment horizontal="center" vertical="center" textRotation="90"/>
    </xf>
    <xf numFmtId="0" fontId="2" fillId="7" borderId="3" xfId="0" applyFont="1" applyFill="1" applyBorder="1" applyAlignment="1">
      <alignment horizontal="center" vertical="center" textRotation="90"/>
    </xf>
    <xf numFmtId="0" fontId="3" fillId="12" borderId="12" xfId="0" applyFont="1" applyFill="1" applyBorder="1" applyAlignment="1">
      <alignment horizontal="center" vertical="center" textRotation="90"/>
    </xf>
    <xf numFmtId="0" fontId="3" fillId="12" borderId="2" xfId="0" applyFont="1" applyFill="1" applyBorder="1" applyAlignment="1">
      <alignment horizontal="center" vertical="center" textRotation="90"/>
    </xf>
    <xf numFmtId="0" fontId="3" fillId="12" borderId="3" xfId="0" applyFont="1" applyFill="1" applyBorder="1" applyAlignment="1">
      <alignment horizontal="center" vertical="center" textRotation="90"/>
    </xf>
    <xf numFmtId="0" fontId="3" fillId="13" borderId="12" xfId="0" applyFont="1" applyFill="1" applyBorder="1" applyAlignment="1">
      <alignment horizontal="center" vertical="center" textRotation="90"/>
    </xf>
    <xf numFmtId="0" fontId="3" fillId="13" borderId="2" xfId="0" applyFont="1" applyFill="1" applyBorder="1" applyAlignment="1">
      <alignment horizontal="center" vertical="center" textRotation="90"/>
    </xf>
    <xf numFmtId="0" fontId="3" fillId="13" borderId="3" xfId="0" applyFont="1" applyFill="1" applyBorder="1" applyAlignment="1">
      <alignment horizontal="center" vertical="center" textRotation="90"/>
    </xf>
    <xf numFmtId="0" fontId="6" fillId="0" borderId="0" xfId="0" applyFont="1" applyAlignment="1" applyProtection="1">
      <alignment horizontal="left"/>
      <protection locked="0"/>
    </xf>
    <xf numFmtId="0" fontId="5" fillId="8" borderId="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3" fontId="0" fillId="0" borderId="0" xfId="17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76" fontId="4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28125" style="0" customWidth="1"/>
    <col min="2" max="2" width="26.57421875" style="0" bestFit="1" customWidth="1"/>
    <col min="3" max="3" width="8.421875" style="0" customWidth="1"/>
    <col min="4" max="12" width="8.7109375" style="0" bestFit="1" customWidth="1"/>
    <col min="13" max="13" width="9.7109375" style="0" bestFit="1" customWidth="1"/>
    <col min="14" max="15" width="8.7109375" style="0" bestFit="1" customWidth="1"/>
    <col min="16" max="16" width="11.140625" style="1" customWidth="1"/>
  </cols>
  <sheetData>
    <row r="1" spans="2:16" ht="20.25">
      <c r="B1" s="70" t="s">
        <v>81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6" ht="20.25">
      <c r="B2" s="2" t="s">
        <v>78</v>
      </c>
      <c r="C2" s="66" t="s">
        <v>80</v>
      </c>
      <c r="D2" s="43"/>
      <c r="E2" s="43"/>
      <c r="F2" s="43"/>
      <c r="G2" s="43"/>
      <c r="H2" s="43"/>
      <c r="I2" s="43"/>
      <c r="J2" s="43"/>
      <c r="K2" s="43"/>
      <c r="L2" s="43"/>
      <c r="O2" s="4" t="s">
        <v>79</v>
      </c>
      <c r="P2" s="71">
        <f ca="1">NOW()</f>
        <v>38777.50144375</v>
      </c>
    </row>
    <row r="3" ht="13.5" thickBot="1"/>
    <row r="4" spans="1:16" ht="17.25" thickBot="1" thickTop="1">
      <c r="A4" s="48" t="s">
        <v>65</v>
      </c>
      <c r="B4" s="44"/>
      <c r="C4" s="45"/>
      <c r="D4" s="67" t="s">
        <v>0</v>
      </c>
      <c r="E4" s="67" t="s">
        <v>1</v>
      </c>
      <c r="F4" s="67" t="s">
        <v>2</v>
      </c>
      <c r="G4" s="67" t="s">
        <v>3</v>
      </c>
      <c r="H4" s="67" t="s">
        <v>4</v>
      </c>
      <c r="I4" s="67" t="s">
        <v>5</v>
      </c>
      <c r="J4" s="67" t="s">
        <v>6</v>
      </c>
      <c r="K4" s="67" t="s">
        <v>7</v>
      </c>
      <c r="L4" s="67" t="s">
        <v>8</v>
      </c>
      <c r="M4" s="67" t="s">
        <v>9</v>
      </c>
      <c r="N4" s="67" t="s">
        <v>10</v>
      </c>
      <c r="O4" s="67" t="s">
        <v>11</v>
      </c>
      <c r="P4" s="46" t="s">
        <v>75</v>
      </c>
    </row>
    <row r="5" spans="1:16" ht="18.75" customHeight="1">
      <c r="A5" s="49"/>
      <c r="B5" s="7" t="s">
        <v>12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9"/>
    </row>
    <row r="6" spans="1:16" ht="12.75">
      <c r="A6" s="49"/>
      <c r="B6" s="10" t="s">
        <v>13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>
        <v>10000</v>
      </c>
      <c r="O6" s="69">
        <v>10000</v>
      </c>
      <c r="P6" s="20">
        <f>SUM(D6:O6)</f>
        <v>20000</v>
      </c>
    </row>
    <row r="7" spans="1:16" ht="12.75">
      <c r="A7" s="49"/>
      <c r="B7" s="10" t="s">
        <v>14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20">
        <f aca="true" t="shared" si="0" ref="P7:P17">SUM(D7:O7)</f>
        <v>0</v>
      </c>
    </row>
    <row r="8" spans="1:16" ht="12.75">
      <c r="A8" s="49"/>
      <c r="B8" s="10" t="s">
        <v>15</v>
      </c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20">
        <f t="shared" si="0"/>
        <v>0</v>
      </c>
    </row>
    <row r="9" spans="1:16" ht="12.75">
      <c r="A9" s="49"/>
      <c r="B9" s="10" t="s">
        <v>16</v>
      </c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20">
        <f t="shared" si="0"/>
        <v>0</v>
      </c>
    </row>
    <row r="10" spans="1:16" ht="12.75">
      <c r="A10" s="49"/>
      <c r="B10" s="10" t="s">
        <v>17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20">
        <f t="shared" si="0"/>
        <v>0</v>
      </c>
    </row>
    <row r="11" spans="1:16" ht="12.75">
      <c r="A11" s="49"/>
      <c r="B11" s="10" t="s">
        <v>18</v>
      </c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20">
        <f t="shared" si="0"/>
        <v>0</v>
      </c>
    </row>
    <row r="12" spans="1:16" ht="12.75">
      <c r="A12" s="49"/>
      <c r="B12" s="10" t="s">
        <v>19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20">
        <f t="shared" si="0"/>
        <v>0</v>
      </c>
    </row>
    <row r="13" spans="1:16" ht="12.75">
      <c r="A13" s="49"/>
      <c r="B13" s="10" t="s">
        <v>20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20">
        <f t="shared" si="0"/>
        <v>0</v>
      </c>
    </row>
    <row r="14" spans="1:16" ht="12.75">
      <c r="A14" s="49"/>
      <c r="B14" s="10" t="s">
        <v>21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20">
        <f t="shared" si="0"/>
        <v>0</v>
      </c>
    </row>
    <row r="15" spans="1:16" ht="12.75">
      <c r="A15" s="49"/>
      <c r="B15" s="10" t="s">
        <v>22</v>
      </c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20">
        <f t="shared" si="0"/>
        <v>0</v>
      </c>
    </row>
    <row r="16" spans="1:16" ht="13.5" thickBot="1">
      <c r="A16" s="49"/>
      <c r="B16" s="10" t="s">
        <v>77</v>
      </c>
      <c r="C16" s="68"/>
      <c r="D16" s="69">
        <f>IF(C68&gt;0,C68*C72/12,0)</f>
        <v>0</v>
      </c>
      <c r="E16" s="69">
        <f>IF(D69&gt;0,D69*$C$72/12,0)</f>
        <v>0</v>
      </c>
      <c r="F16" s="69">
        <f aca="true" t="shared" si="1" ref="F16:O16">IF(E69&gt;0,E69*$C$72/12,0)</f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  <c r="O16" s="69">
        <f t="shared" si="1"/>
        <v>68.75</v>
      </c>
      <c r="P16" s="20">
        <f t="shared" si="0"/>
        <v>68.75</v>
      </c>
    </row>
    <row r="17" spans="1:16" s="1" customFormat="1" ht="19.5" customHeight="1" thickBot="1" thickTop="1">
      <c r="A17" s="50"/>
      <c r="B17" s="16" t="s">
        <v>23</v>
      </c>
      <c r="C17" s="17"/>
      <c r="D17" s="18">
        <f>SUM(D6:D16)</f>
        <v>0</v>
      </c>
      <c r="E17" s="18">
        <f aca="true" t="shared" si="2" ref="E17:O17">SUM(E6:E16)</f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10000</v>
      </c>
      <c r="O17" s="18">
        <f t="shared" si="2"/>
        <v>10068.75</v>
      </c>
      <c r="P17" s="21">
        <f t="shared" si="0"/>
        <v>20068.75</v>
      </c>
    </row>
    <row r="18" spans="1:16" ht="14.25" thickBot="1" thickTop="1">
      <c r="A18" s="10"/>
      <c r="B18" s="10"/>
      <c r="C18" s="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0"/>
    </row>
    <row r="19" spans="1:16" ht="18.75" thickTop="1">
      <c r="A19" s="63" t="s">
        <v>66</v>
      </c>
      <c r="B19" s="7" t="s">
        <v>24</v>
      </c>
      <c r="C19" s="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0"/>
    </row>
    <row r="20" spans="1:16" ht="12.75">
      <c r="A20" s="64"/>
      <c r="B20" s="10" t="s">
        <v>25</v>
      </c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20">
        <f aca="true" t="shared" si="3" ref="P20:P45">SUM(D20:O20)</f>
        <v>0</v>
      </c>
    </row>
    <row r="21" spans="1:16" ht="12.75">
      <c r="A21" s="64"/>
      <c r="B21" s="10" t="s">
        <v>26</v>
      </c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20">
        <f t="shared" si="3"/>
        <v>0</v>
      </c>
    </row>
    <row r="22" spans="1:16" ht="12.75">
      <c r="A22" s="64"/>
      <c r="B22" s="10" t="s">
        <v>27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20">
        <f t="shared" si="3"/>
        <v>0</v>
      </c>
    </row>
    <row r="23" spans="1:16" ht="12.75">
      <c r="A23" s="64"/>
      <c r="B23" s="10" t="s">
        <v>30</v>
      </c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20">
        <f t="shared" si="3"/>
        <v>0</v>
      </c>
    </row>
    <row r="24" spans="1:16" ht="12.75">
      <c r="A24" s="64"/>
      <c r="B24" s="10" t="s">
        <v>31</v>
      </c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20">
        <f t="shared" si="3"/>
        <v>0</v>
      </c>
    </row>
    <row r="25" spans="1:16" ht="12.75">
      <c r="A25" s="64"/>
      <c r="B25" s="10" t="s">
        <v>29</v>
      </c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20">
        <f t="shared" si="3"/>
        <v>0</v>
      </c>
    </row>
    <row r="26" spans="1:16" ht="12.75">
      <c r="A26" s="64"/>
      <c r="B26" s="10" t="s">
        <v>28</v>
      </c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20">
        <f t="shared" si="3"/>
        <v>0</v>
      </c>
    </row>
    <row r="27" spans="1:16" ht="12.75">
      <c r="A27" s="64"/>
      <c r="B27" s="10" t="s">
        <v>50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20">
        <f t="shared" si="3"/>
        <v>0</v>
      </c>
    </row>
    <row r="28" spans="1:16" ht="12.75">
      <c r="A28" s="64"/>
      <c r="B28" s="10" t="s">
        <v>34</v>
      </c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20">
        <f t="shared" si="3"/>
        <v>0</v>
      </c>
    </row>
    <row r="29" spans="1:16" ht="12.75">
      <c r="A29" s="64"/>
      <c r="B29" s="10" t="s">
        <v>32</v>
      </c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20">
        <f t="shared" si="3"/>
        <v>0</v>
      </c>
    </row>
    <row r="30" spans="1:16" ht="12.75">
      <c r="A30" s="64"/>
      <c r="B30" s="10" t="s">
        <v>35</v>
      </c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0">
        <f t="shared" si="3"/>
        <v>0</v>
      </c>
    </row>
    <row r="31" spans="1:16" ht="13.5" thickBot="1">
      <c r="A31" s="65"/>
      <c r="B31" s="10" t="s">
        <v>38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20">
        <f t="shared" si="3"/>
        <v>0</v>
      </c>
    </row>
    <row r="32" spans="1:16" ht="13.5" thickTop="1">
      <c r="A32" s="57" t="s">
        <v>67</v>
      </c>
      <c r="B32" s="10" t="s">
        <v>36</v>
      </c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20">
        <f t="shared" si="3"/>
        <v>0</v>
      </c>
    </row>
    <row r="33" spans="1:16" ht="12.75">
      <c r="A33" s="58"/>
      <c r="B33" s="10" t="s">
        <v>33</v>
      </c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20">
        <f t="shared" si="3"/>
        <v>0</v>
      </c>
    </row>
    <row r="34" spans="1:16" ht="12.75">
      <c r="A34" s="58"/>
      <c r="B34" s="10" t="s">
        <v>37</v>
      </c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20">
        <f t="shared" si="3"/>
        <v>0</v>
      </c>
    </row>
    <row r="35" spans="1:16" ht="12.75">
      <c r="A35" s="58"/>
      <c r="B35" s="10" t="s">
        <v>40</v>
      </c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20">
        <f t="shared" si="3"/>
        <v>0</v>
      </c>
    </row>
    <row r="36" spans="1:16" ht="12.75">
      <c r="A36" s="58"/>
      <c r="B36" s="10" t="s">
        <v>39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20">
        <f t="shared" si="3"/>
        <v>0</v>
      </c>
    </row>
    <row r="37" spans="1:16" ht="12.75">
      <c r="A37" s="58"/>
      <c r="B37" s="10" t="s">
        <v>41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20">
        <f t="shared" si="3"/>
        <v>0</v>
      </c>
    </row>
    <row r="38" spans="1:16" ht="13.5" thickBot="1">
      <c r="A38" s="59"/>
      <c r="B38" s="10" t="s">
        <v>42</v>
      </c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20">
        <f t="shared" si="3"/>
        <v>0</v>
      </c>
    </row>
    <row r="39" spans="1:16" s="1" customFormat="1" ht="17.25" thickBot="1" thickTop="1">
      <c r="A39" s="40"/>
      <c r="B39" s="13" t="s">
        <v>43</v>
      </c>
      <c r="C39" s="14"/>
      <c r="D39" s="15">
        <f>SUM(D20:D38)</f>
        <v>0</v>
      </c>
      <c r="E39" s="15">
        <f aca="true" t="shared" si="4" ref="E39:O39">SUM(E20:E38)</f>
        <v>0</v>
      </c>
      <c r="F39" s="15">
        <f t="shared" si="4"/>
        <v>0</v>
      </c>
      <c r="G39" s="15">
        <f t="shared" si="4"/>
        <v>0</v>
      </c>
      <c r="H39" s="15">
        <f t="shared" si="4"/>
        <v>0</v>
      </c>
      <c r="I39" s="15">
        <f t="shared" si="4"/>
        <v>0</v>
      </c>
      <c r="J39" s="15">
        <f t="shared" si="4"/>
        <v>0</v>
      </c>
      <c r="K39" s="15">
        <f t="shared" si="4"/>
        <v>0</v>
      </c>
      <c r="L39" s="15">
        <f t="shared" si="4"/>
        <v>0</v>
      </c>
      <c r="M39" s="15">
        <f t="shared" si="4"/>
        <v>0</v>
      </c>
      <c r="N39" s="15">
        <f t="shared" si="4"/>
        <v>0</v>
      </c>
      <c r="O39" s="15">
        <f t="shared" si="4"/>
        <v>0</v>
      </c>
      <c r="P39" s="22">
        <f t="shared" si="3"/>
        <v>0</v>
      </c>
    </row>
    <row r="40" spans="1:16" ht="13.5" thickTop="1">
      <c r="A40" s="51" t="s">
        <v>68</v>
      </c>
      <c r="B40" s="10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0"/>
    </row>
    <row r="41" spans="1:16" ht="13.5" customHeight="1">
      <c r="A41" s="52"/>
      <c r="B41" s="10" t="s">
        <v>44</v>
      </c>
      <c r="C41" s="68"/>
      <c r="D41" s="69">
        <f>IF(C68&gt;0,0,C68*C71/12)</f>
        <v>0</v>
      </c>
      <c r="E41" s="69">
        <f>IF(D69&gt;0,0,D69*$C$71/12)</f>
        <v>0</v>
      </c>
      <c r="F41" s="69">
        <f aca="true" t="shared" si="5" ref="F41:O41">IF(E69&gt;0,0,E69*$C$71/12)</f>
        <v>0</v>
      </c>
      <c r="G41" s="69">
        <f t="shared" si="5"/>
        <v>0</v>
      </c>
      <c r="H41" s="69">
        <f t="shared" si="5"/>
        <v>0</v>
      </c>
      <c r="I41" s="69">
        <f t="shared" si="5"/>
        <v>0</v>
      </c>
      <c r="J41" s="69">
        <f t="shared" si="5"/>
        <v>0</v>
      </c>
      <c r="K41" s="69">
        <f t="shared" si="5"/>
        <v>0</v>
      </c>
      <c r="L41" s="69">
        <f t="shared" si="5"/>
        <v>0</v>
      </c>
      <c r="M41" s="69">
        <f t="shared" si="5"/>
        <v>0</v>
      </c>
      <c r="N41" s="69">
        <f t="shared" si="5"/>
        <v>0</v>
      </c>
      <c r="O41" s="69">
        <f t="shared" si="5"/>
        <v>0</v>
      </c>
      <c r="P41" s="20">
        <f t="shared" si="3"/>
        <v>0</v>
      </c>
    </row>
    <row r="42" spans="1:16" ht="12.75">
      <c r="A42" s="52"/>
      <c r="B42" s="10" t="s">
        <v>45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20">
        <f t="shared" si="3"/>
        <v>0</v>
      </c>
    </row>
    <row r="43" spans="1:16" ht="12.75">
      <c r="A43" s="52"/>
      <c r="B43" s="10" t="s">
        <v>46</v>
      </c>
      <c r="C43" s="6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20">
        <f t="shared" si="3"/>
        <v>0</v>
      </c>
    </row>
    <row r="44" spans="1:16" ht="13.5" thickBot="1">
      <c r="A44" s="52"/>
      <c r="B44" s="10" t="s">
        <v>47</v>
      </c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20">
        <f t="shared" si="3"/>
        <v>0</v>
      </c>
    </row>
    <row r="45" spans="1:16" s="1" customFormat="1" ht="17.25" thickBot="1" thickTop="1">
      <c r="A45" s="53"/>
      <c r="B45" s="24" t="s">
        <v>48</v>
      </c>
      <c r="C45" s="25"/>
      <c r="D45" s="26">
        <f>SUM(D41:D44)</f>
        <v>0</v>
      </c>
      <c r="E45" s="26">
        <f aca="true" t="shared" si="6" ref="E45:O45">SUM(E41:E44)</f>
        <v>0</v>
      </c>
      <c r="F45" s="26">
        <f t="shared" si="6"/>
        <v>0</v>
      </c>
      <c r="G45" s="26">
        <f t="shared" si="6"/>
        <v>0</v>
      </c>
      <c r="H45" s="26">
        <f t="shared" si="6"/>
        <v>0</v>
      </c>
      <c r="I45" s="26">
        <f t="shared" si="6"/>
        <v>0</v>
      </c>
      <c r="J45" s="26">
        <f t="shared" si="6"/>
        <v>0</v>
      </c>
      <c r="K45" s="26">
        <f t="shared" si="6"/>
        <v>0</v>
      </c>
      <c r="L45" s="26">
        <f t="shared" si="6"/>
        <v>0</v>
      </c>
      <c r="M45" s="26">
        <f t="shared" si="6"/>
        <v>0</v>
      </c>
      <c r="N45" s="26">
        <f t="shared" si="6"/>
        <v>0</v>
      </c>
      <c r="O45" s="26">
        <f t="shared" si="6"/>
        <v>0</v>
      </c>
      <c r="P45" s="27">
        <f t="shared" si="3"/>
        <v>0</v>
      </c>
    </row>
    <row r="46" spans="1:16" ht="14.25" thickBot="1" thickTop="1">
      <c r="A46" s="10"/>
      <c r="B46" s="10"/>
      <c r="C46" s="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20"/>
    </row>
    <row r="47" spans="1:16" ht="18.75" thickTop="1">
      <c r="A47" s="60" t="s">
        <v>69</v>
      </c>
      <c r="B47" s="7" t="s">
        <v>49</v>
      </c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20"/>
    </row>
    <row r="48" spans="1:16" ht="12.75">
      <c r="A48" s="61"/>
      <c r="B48" s="10" t="s">
        <v>51</v>
      </c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20">
        <f aca="true" t="shared" si="7" ref="P48:P55">SUM(D48:O48)</f>
        <v>0</v>
      </c>
    </row>
    <row r="49" spans="1:16" ht="12.75">
      <c r="A49" s="61"/>
      <c r="B49" s="10" t="s">
        <v>53</v>
      </c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20">
        <f t="shared" si="7"/>
        <v>0</v>
      </c>
    </row>
    <row r="50" spans="1:16" ht="12.75">
      <c r="A50" s="61"/>
      <c r="B50" s="10" t="s">
        <v>52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0">
        <f t="shared" si="7"/>
        <v>0</v>
      </c>
    </row>
    <row r="51" spans="1:16" ht="12.75">
      <c r="A51" s="61"/>
      <c r="B51" s="10" t="s">
        <v>54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0">
        <f t="shared" si="7"/>
        <v>0</v>
      </c>
    </row>
    <row r="52" spans="1:16" ht="12.75">
      <c r="A52" s="61"/>
      <c r="B52" s="10" t="s">
        <v>62</v>
      </c>
      <c r="C52" s="68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20">
        <f t="shared" si="7"/>
        <v>0</v>
      </c>
    </row>
    <row r="53" spans="1:16" ht="12.75">
      <c r="A53" s="61"/>
      <c r="B53" s="10" t="s">
        <v>63</v>
      </c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20">
        <f t="shared" si="7"/>
        <v>0</v>
      </c>
    </row>
    <row r="54" spans="1:16" ht="13.5" thickBot="1">
      <c r="A54" s="61"/>
      <c r="B54" s="10" t="s">
        <v>74</v>
      </c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20">
        <f t="shared" si="7"/>
        <v>0</v>
      </c>
    </row>
    <row r="55" spans="1:16" s="1" customFormat="1" ht="17.25" thickBot="1" thickTop="1">
      <c r="A55" s="62"/>
      <c r="B55" s="28" t="s">
        <v>55</v>
      </c>
      <c r="C55" s="29"/>
      <c r="D55" s="30">
        <f>SUM(D48:D53)</f>
        <v>0</v>
      </c>
      <c r="E55" s="30">
        <f aca="true" t="shared" si="8" ref="E55:O55">SUM(E48:E53)</f>
        <v>0</v>
      </c>
      <c r="F55" s="30">
        <f t="shared" si="8"/>
        <v>0</v>
      </c>
      <c r="G55" s="30">
        <f t="shared" si="8"/>
        <v>0</v>
      </c>
      <c r="H55" s="30">
        <f t="shared" si="8"/>
        <v>0</v>
      </c>
      <c r="I55" s="30">
        <f t="shared" si="8"/>
        <v>0</v>
      </c>
      <c r="J55" s="30">
        <f t="shared" si="8"/>
        <v>0</v>
      </c>
      <c r="K55" s="30">
        <f t="shared" si="8"/>
        <v>0</v>
      </c>
      <c r="L55" s="30">
        <f t="shared" si="8"/>
        <v>0</v>
      </c>
      <c r="M55" s="30">
        <f t="shared" si="8"/>
        <v>0</v>
      </c>
      <c r="N55" s="30">
        <f t="shared" si="8"/>
        <v>0</v>
      </c>
      <c r="O55" s="30">
        <f t="shared" si="8"/>
        <v>0</v>
      </c>
      <c r="P55" s="31">
        <f t="shared" si="7"/>
        <v>0</v>
      </c>
    </row>
    <row r="56" spans="1:16" ht="13.5" thickTop="1">
      <c r="A56" s="10"/>
      <c r="B56" s="10"/>
      <c r="C56" s="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20"/>
    </row>
    <row r="57" spans="1:16" s="1" customFormat="1" ht="20.25">
      <c r="A57" s="41"/>
      <c r="B57" s="32" t="s">
        <v>56</v>
      </c>
      <c r="C57" s="33"/>
      <c r="D57" s="34">
        <f>+D17-D39-D45-D55</f>
        <v>0</v>
      </c>
      <c r="E57" s="34">
        <f aca="true" t="shared" si="9" ref="E57:P57">+E17-E39-E45-E55</f>
        <v>0</v>
      </c>
      <c r="F57" s="34">
        <f t="shared" si="9"/>
        <v>0</v>
      </c>
      <c r="G57" s="34">
        <f t="shared" si="9"/>
        <v>0</v>
      </c>
      <c r="H57" s="34">
        <f t="shared" si="9"/>
        <v>0</v>
      </c>
      <c r="I57" s="34">
        <f t="shared" si="9"/>
        <v>0</v>
      </c>
      <c r="J57" s="34">
        <f t="shared" si="9"/>
        <v>0</v>
      </c>
      <c r="K57" s="34">
        <f t="shared" si="9"/>
        <v>0</v>
      </c>
      <c r="L57" s="34">
        <f t="shared" si="9"/>
        <v>0</v>
      </c>
      <c r="M57" s="34">
        <f t="shared" si="9"/>
        <v>0</v>
      </c>
      <c r="N57" s="34">
        <f t="shared" si="9"/>
        <v>10000</v>
      </c>
      <c r="O57" s="34">
        <f t="shared" si="9"/>
        <v>10068.75</v>
      </c>
      <c r="P57" s="35">
        <f t="shared" si="9"/>
        <v>20068.75</v>
      </c>
    </row>
    <row r="58" spans="1:16" ht="13.5" thickBot="1">
      <c r="A58" s="10"/>
      <c r="B58" s="10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0"/>
    </row>
    <row r="59" spans="1:16" ht="18.75" thickTop="1">
      <c r="A59" s="54" t="s">
        <v>70</v>
      </c>
      <c r="B59" s="7" t="s">
        <v>57</v>
      </c>
      <c r="C59" s="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0"/>
    </row>
    <row r="60" spans="1:16" ht="12.75">
      <c r="A60" s="55"/>
      <c r="B60" s="10" t="s">
        <v>58</v>
      </c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20">
        <f>SUM(D60:O60)</f>
        <v>0</v>
      </c>
    </row>
    <row r="61" spans="1:16" ht="12.75">
      <c r="A61" s="55"/>
      <c r="B61" s="10" t="s">
        <v>59</v>
      </c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20">
        <f>SUM(D61:O61)</f>
        <v>0</v>
      </c>
    </row>
    <row r="62" spans="1:16" ht="12.75">
      <c r="A62" s="55"/>
      <c r="B62" s="10" t="s">
        <v>60</v>
      </c>
      <c r="C62" s="68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20">
        <f>SUM(D62:O62)</f>
        <v>0</v>
      </c>
    </row>
    <row r="63" spans="1:16" ht="12.75">
      <c r="A63" s="55"/>
      <c r="B63" s="10" t="s">
        <v>61</v>
      </c>
      <c r="C63" s="6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20">
        <f>SUM(D63:O63)</f>
        <v>0</v>
      </c>
    </row>
    <row r="64" spans="1:16" ht="12.75">
      <c r="A64" s="55"/>
      <c r="B64" s="10" t="s">
        <v>73</v>
      </c>
      <c r="C64" s="68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20">
        <f>SUM(D64:O64)</f>
        <v>0</v>
      </c>
    </row>
    <row r="65" spans="1:16" ht="13.5" thickBot="1">
      <c r="A65" s="56"/>
      <c r="B65" s="10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20"/>
    </row>
    <row r="66" spans="1:16" s="1" customFormat="1" ht="21.75" thickBot="1" thickTop="1">
      <c r="A66" s="41"/>
      <c r="B66" s="36" t="s">
        <v>64</v>
      </c>
      <c r="C66" s="37"/>
      <c r="D66" s="38">
        <f>+D57-SUM(D60:D64)</f>
        <v>0</v>
      </c>
      <c r="E66" s="38">
        <f aca="true" t="shared" si="10" ref="E66:P66">+E57-SUM(E60:E64)</f>
        <v>0</v>
      </c>
      <c r="F66" s="38">
        <f t="shared" si="10"/>
        <v>0</v>
      </c>
      <c r="G66" s="38">
        <f t="shared" si="10"/>
        <v>0</v>
      </c>
      <c r="H66" s="38">
        <f t="shared" si="10"/>
        <v>0</v>
      </c>
      <c r="I66" s="38">
        <f t="shared" si="10"/>
        <v>0</v>
      </c>
      <c r="J66" s="38">
        <f t="shared" si="10"/>
        <v>0</v>
      </c>
      <c r="K66" s="38">
        <f t="shared" si="10"/>
        <v>0</v>
      </c>
      <c r="L66" s="38">
        <f t="shared" si="10"/>
        <v>0</v>
      </c>
      <c r="M66" s="38">
        <f t="shared" si="10"/>
        <v>0</v>
      </c>
      <c r="N66" s="38">
        <f t="shared" si="10"/>
        <v>10000</v>
      </c>
      <c r="O66" s="38">
        <f t="shared" si="10"/>
        <v>10068.75</v>
      </c>
      <c r="P66" s="39">
        <f t="shared" si="10"/>
        <v>20068.75</v>
      </c>
    </row>
    <row r="67" spans="1:16" ht="12.75">
      <c r="A67" s="10"/>
      <c r="B67" s="10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20"/>
    </row>
    <row r="68" spans="1:16" ht="12.75">
      <c r="A68" s="10"/>
      <c r="B68" s="10" t="s">
        <v>71</v>
      </c>
      <c r="C68" s="68">
        <v>0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20"/>
    </row>
    <row r="69" spans="1:16" ht="16.5" thickBot="1">
      <c r="A69" s="42"/>
      <c r="B69" s="12" t="s">
        <v>72</v>
      </c>
      <c r="C69" s="5"/>
      <c r="D69" s="6">
        <f>+C68+D57</f>
        <v>0</v>
      </c>
      <c r="E69" s="6">
        <f>+D69+E57</f>
        <v>0</v>
      </c>
      <c r="F69" s="6">
        <f aca="true" t="shared" si="11" ref="F69:O69">+E69+F57</f>
        <v>0</v>
      </c>
      <c r="G69" s="6">
        <f t="shared" si="11"/>
        <v>0</v>
      </c>
      <c r="H69" s="6">
        <f t="shared" si="11"/>
        <v>0</v>
      </c>
      <c r="I69" s="6">
        <f t="shared" si="11"/>
        <v>0</v>
      </c>
      <c r="J69" s="6">
        <f t="shared" si="11"/>
        <v>0</v>
      </c>
      <c r="K69" s="6">
        <f t="shared" si="11"/>
        <v>0</v>
      </c>
      <c r="L69" s="6">
        <f t="shared" si="11"/>
        <v>0</v>
      </c>
      <c r="M69" s="6">
        <f t="shared" si="11"/>
        <v>0</v>
      </c>
      <c r="N69" s="6">
        <f t="shared" si="11"/>
        <v>10000</v>
      </c>
      <c r="O69" s="6">
        <f t="shared" si="11"/>
        <v>20068.75</v>
      </c>
      <c r="P69" s="23">
        <f>+C68+P57</f>
        <v>20068.75</v>
      </c>
    </row>
    <row r="70" ht="13.5" thickTop="1"/>
    <row r="71" spans="2:3" ht="12.75">
      <c r="B71" s="3" t="s">
        <v>44</v>
      </c>
      <c r="C71" s="47">
        <v>0.18</v>
      </c>
    </row>
    <row r="72" spans="2:3" ht="12.75">
      <c r="B72" s="3" t="s">
        <v>76</v>
      </c>
      <c r="C72" s="47">
        <v>0.0825</v>
      </c>
    </row>
  </sheetData>
  <sheetProtection password="FFA8" sheet="1" objects="1" scenarios="1"/>
  <mergeCells count="7">
    <mergeCell ref="B1:P1"/>
    <mergeCell ref="A4:A17"/>
    <mergeCell ref="A40:A45"/>
    <mergeCell ref="A59:A65"/>
    <mergeCell ref="A32:A38"/>
    <mergeCell ref="A47:A55"/>
    <mergeCell ref="A19:A31"/>
  </mergeCells>
  <printOptions horizontalCentered="1" verticalCentered="1"/>
  <pageMargins left="0.24" right="0.196850393700787" top="1.39" bottom="0.17" header="0.38" footer="0.17"/>
  <pageSetup fitToHeight="1" fitToWidth="1" horizontalDpi="600" verticalDpi="600" orientation="portrait" paperSize="9" scale="64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Business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Cummings</dc:creator>
  <cp:keywords/>
  <dc:description/>
  <cp:lastModifiedBy>terry sorenson</cp:lastModifiedBy>
  <cp:lastPrinted>2006-03-01T18:04:50Z</cp:lastPrinted>
  <dcterms:created xsi:type="dcterms:W3CDTF">1998-08-31T12:10:40Z</dcterms:created>
  <dcterms:modified xsi:type="dcterms:W3CDTF">2006-03-01T18:07:25Z</dcterms:modified>
  <cp:category/>
  <cp:version/>
  <cp:contentType/>
  <cp:contentStatus/>
</cp:coreProperties>
</file>